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3-чорак 2025 йил\"/>
    </mc:Choice>
  </mc:AlternateContent>
  <bookViews>
    <workbookView xWindow="0" yWindow="0" windowWidth="28800" windowHeight="12330" tabRatio="957"/>
  </bookViews>
  <sheets>
    <sheet name="55-б-5-и " sheetId="6" r:id="rId1"/>
  </sheets>
  <definedNames>
    <definedName name="_Hlk87340118" localSheetId="0">'55-б-5-и '!#REF!</definedName>
    <definedName name="_Hlk89263704" localSheetId="0">'55-б-5-и '!#REF!</definedName>
    <definedName name="_Hlk90651304" localSheetId="0">'55-б-5-и '!#REF!</definedName>
    <definedName name="_Hlk90728685" localSheetId="0">'55-б-5-и '!#REF!</definedName>
    <definedName name="_xlnm._FilterDatabase" localSheetId="0" hidden="1">'55-б-5-и '!$B$7:$N$7</definedName>
    <definedName name="_xlnm.Print_Area" localSheetId="0">'55-б-5-и '!$B$1:$M$7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6" l="1"/>
  <c r="K25" i="6"/>
  <c r="L24" i="6" l="1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 l="1"/>
  <c r="B10" i="6" l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</calcChain>
</file>

<file path=xl/sharedStrings.xml><?xml version="1.0" encoding="utf-8"?>
<sst xmlns="http://schemas.openxmlformats.org/spreadsheetml/2006/main" count="146" uniqueCount="82">
  <si>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</si>
  <si>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</si>
  <si>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</si>
  <si>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</si>
  <si>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</si>
  <si>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</si>
  <si>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</si>
  <si>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</si>
  <si>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</si>
  <si>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</si>
  <si>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</si>
  <si>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</si>
  <si>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</si>
  <si>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</si>
  <si>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</si>
  <si>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</si>
  <si>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Qoraqalpog'iston Respublikasi</t>
  </si>
  <si>
    <t>elektron do'kon</t>
  </si>
  <si>
    <t>шт</t>
  </si>
  <si>
    <t>Rivojlantirish mablag'lari hisobidan</t>
  </si>
  <si>
    <t>Шины пневматические для легкового автомобиля</t>
  </si>
  <si>
    <t>м</t>
  </si>
  <si>
    <t>"NUKUS EXCLUZIVE" ЖШЖ</t>
  </si>
  <si>
    <t>300935157</t>
  </si>
  <si>
    <t>2025-yil 3-choragida Qoraqalpog'iston Respublikasi Adliya vazirligi tomonidan kam baholi va tez eskiruvchi buyumlar xarid qilish uchun oʻtkazilgan tanlovlar 
(tenderlar) va amalga oshirilgan davlat xaridlari toʻgʻrisidagi</t>
  </si>
  <si>
    <t>3 chorak</t>
  </si>
  <si>
    <t>Бумага для офисной техники белая</t>
  </si>
  <si>
    <t>Сетевой кабель</t>
  </si>
  <si>
    <t>Звонок дверной</t>
  </si>
  <si>
    <t>Кронштейн строительный</t>
  </si>
  <si>
    <t>Отвод пластмассовый</t>
  </si>
  <si>
    <t>Полуотвод</t>
  </si>
  <si>
    <t>Кран для радиаторов отопления</t>
  </si>
  <si>
    <t>Труба пластмассовая</t>
  </si>
  <si>
    <t>Урна</t>
  </si>
  <si>
    <t>Флаг Республики Каракалпакстан</t>
  </si>
  <si>
    <t>Флаг Республики Узбекистан</t>
  </si>
  <si>
    <t>Изображение герба</t>
  </si>
  <si>
    <t>Радиатор биметаллический</t>
  </si>
  <si>
    <t>Аккумулятор свинцовый для запуска поршневых двигателей</t>
  </si>
  <si>
    <t>3459732</t>
  </si>
  <si>
    <t>3461030</t>
  </si>
  <si>
    <t>3560122</t>
  </si>
  <si>
    <t>3584911</t>
  </si>
  <si>
    <t>3598696</t>
  </si>
  <si>
    <t>3602187</t>
  </si>
  <si>
    <t>3602763</t>
  </si>
  <si>
    <t>3602782</t>
  </si>
  <si>
    <t>3602916</t>
  </si>
  <si>
    <t>3603082</t>
  </si>
  <si>
    <t>3616519</t>
  </si>
  <si>
    <t>3642343</t>
  </si>
  <si>
    <t>3642397</t>
  </si>
  <si>
    <t>3642556</t>
  </si>
  <si>
    <t>3665800</t>
  </si>
  <si>
    <t>3665808</t>
  </si>
  <si>
    <t>"QARAQALPAQ KOMPYUTER-ORGTEXBIT SERVIS" ЖШЖ</t>
  </si>
  <si>
    <t>YASMINA HALOL GROUP MCHJ</t>
  </si>
  <si>
    <t>POWER AKKUMLYATOR MCHJ</t>
  </si>
  <si>
    <t>FAMILY NSSM MCHJ</t>
  </si>
  <si>
    <t>PIXEL-TRADE MCHJ</t>
  </si>
  <si>
    <t>WIN WORLD CITY MCHJ</t>
  </si>
  <si>
    <t>E-DO'KON MCHJ</t>
  </si>
  <si>
    <t>YTT YULDASHEV IBAYDULO TURSUNBAYEVICH</t>
  </si>
  <si>
    <t>YATT XO‘JANOV ODILXON MAQSUDOVICH</t>
  </si>
  <si>
    <t>MAX KONSTAVAR MCHJ</t>
  </si>
  <si>
    <t>СП XXI ASR ART MEDIA</t>
  </si>
  <si>
    <t>NAZARBEK NUKUS MCHJ</t>
  </si>
  <si>
    <t>301966284</t>
  </si>
  <si>
    <t>310855101</t>
  </si>
  <si>
    <t>309918108</t>
  </si>
  <si>
    <t>312233312</t>
  </si>
  <si>
    <t>309917077</t>
  </si>
  <si>
    <t>309232883</t>
  </si>
  <si>
    <t>309879196</t>
  </si>
  <si>
    <t>30709611240119</t>
  </si>
  <si>
    <t>627511692</t>
  </si>
  <si>
    <t>312375967</t>
  </si>
  <si>
    <t>308165460</t>
  </si>
  <si>
    <t>311221233</t>
  </si>
  <si>
    <t>пачка</t>
  </si>
  <si>
    <t>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</si>
</sst>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8" fillId="0" borderId="0"/>
    <xf numFmtId="164" fontId="8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3" fillId="0" borderId="0" xfId="0" applyFont="1"/>
    <xf numFmtId="43" fontId="3" fillId="0" borderId="0" xfId="5" applyFont="1"/>
    <xf numFmtId="43" fontId="3" fillId="0" borderId="0" xfId="5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5" applyNumberFormat="1" applyFont="1" applyFill="1" applyBorder="1" applyAlignment="1">
      <alignment horizontal="right" vertical="center" wrapText="1"/>
    </xf>
    <xf numFmtId="43" fontId="6" fillId="0" borderId="1" xfId="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7" fillId="2" borderId="1" xfId="5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3" fontId="3" fillId="0" borderId="0" xfId="5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</cellXfs>
  <cellStyles count="10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Финансовый" xfId="5" builtinId="3"/>
    <cellStyle name="Финансовый 2" xfId="7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M25"/>
  <sheetViews>
    <sheetView tabSelected="1" topLeftCell="A6" zoomScale="85" zoomScaleNormal="85" zoomScaleSheetLayoutView="55" workbookViewId="0">
      <selection activeCell="M25" sqref="M25"/>
    </sheetView>
  </sheetViews>
  <sheetFormatPr defaultRowHeight="18.75" x14ac:dyDescent="0.3"/>
  <cols>
    <col min="1" max="1" width="9.140625" style="1"/>
    <col min="2" max="2" width="5.28515625" style="1" customWidth="1"/>
    <col min="3" max="3" width="12.7109375" style="1" customWidth="1"/>
    <col min="4" max="4" width="31.28515625" style="4" customWidth="1"/>
    <col min="5" max="5" width="24.7109375" style="9" customWidth="1"/>
    <col min="6" max="6" width="21.7109375" style="8" customWidth="1"/>
    <col min="7" max="7" width="20.85546875" style="8" customWidth="1"/>
    <col min="8" max="8" width="44.28515625" style="9" customWidth="1"/>
    <col min="9" max="9" width="20.7109375" style="8" customWidth="1"/>
    <col min="10" max="10" width="21.28515625" style="9" customWidth="1"/>
    <col min="11" max="11" width="18.42578125" style="2" customWidth="1"/>
    <col min="12" max="12" width="23.85546875" style="2" customWidth="1"/>
    <col min="13" max="13" width="21.42578125" style="3" customWidth="1"/>
    <col min="14" max="14" width="9.140625" style="1"/>
    <col min="15" max="15" width="17.28515625" style="1" customWidth="1"/>
    <col min="16" max="16384" width="9.140625" style="1"/>
  </cols>
  <sheetData>
    <row r="1" spans="2:13" x14ac:dyDescent="0.3">
      <c r="K1" s="20" t="s">
        <v>0</v>
      </c>
      <c r="L1" s="20"/>
      <c r="M1" s="20"/>
    </row>
    <row r="2" spans="2:13" x14ac:dyDescent="0.3">
      <c r="K2" s="20" t="s">
        <v>1</v>
      </c>
      <c r="L2" s="20"/>
      <c r="M2" s="20"/>
    </row>
    <row r="3" spans="2:13" x14ac:dyDescent="0.3">
      <c r="B3" s="21" t="s">
        <v>24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2:13" x14ac:dyDescent="0.3">
      <c r="B4" s="22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2:13" x14ac:dyDescent="0.3">
      <c r="B6" s="23" t="s">
        <v>3</v>
      </c>
      <c r="C6" s="23" t="s">
        <v>4</v>
      </c>
      <c r="D6" s="24" t="s">
        <v>5</v>
      </c>
      <c r="E6" s="23" t="s">
        <v>6</v>
      </c>
      <c r="F6" s="23" t="s">
        <v>14</v>
      </c>
      <c r="G6" s="23" t="s">
        <v>15</v>
      </c>
      <c r="H6" s="23" t="s">
        <v>7</v>
      </c>
      <c r="I6" s="23"/>
      <c r="J6" s="23" t="s">
        <v>8</v>
      </c>
      <c r="K6" s="16" t="s">
        <v>9</v>
      </c>
      <c r="L6" s="16" t="s">
        <v>10</v>
      </c>
      <c r="M6" s="16" t="s">
        <v>13</v>
      </c>
    </row>
    <row r="7" spans="2:13" x14ac:dyDescent="0.3">
      <c r="B7" s="23"/>
      <c r="C7" s="23"/>
      <c r="D7" s="24"/>
      <c r="E7" s="23"/>
      <c r="F7" s="23"/>
      <c r="G7" s="23"/>
      <c r="H7" s="15" t="s">
        <v>11</v>
      </c>
      <c r="I7" s="15" t="s">
        <v>12</v>
      </c>
      <c r="J7" s="23"/>
      <c r="K7" s="16"/>
      <c r="L7" s="16"/>
      <c r="M7" s="16"/>
    </row>
    <row r="8" spans="2:13" x14ac:dyDescent="0.3">
      <c r="B8" s="17" t="s">
        <v>16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</row>
    <row r="9" spans="2:13" ht="36" customHeight="1" x14ac:dyDescent="0.3">
      <c r="B9" s="5">
        <v>1</v>
      </c>
      <c r="C9" s="5" t="s">
        <v>25</v>
      </c>
      <c r="D9" s="11" t="s">
        <v>26</v>
      </c>
      <c r="E9" s="5" t="s">
        <v>19</v>
      </c>
      <c r="F9" s="5" t="s">
        <v>17</v>
      </c>
      <c r="G9" s="6" t="s">
        <v>40</v>
      </c>
      <c r="H9" s="10" t="s">
        <v>56</v>
      </c>
      <c r="I9" s="12" t="s">
        <v>68</v>
      </c>
      <c r="J9" s="6" t="s">
        <v>80</v>
      </c>
      <c r="K9" s="7">
        <v>500</v>
      </c>
      <c r="L9" s="13">
        <f>+M9/K9</f>
        <v>39890</v>
      </c>
      <c r="M9" s="14">
        <v>19945000</v>
      </c>
    </row>
    <row r="10" spans="2:13" ht="36" customHeight="1" x14ac:dyDescent="0.3">
      <c r="B10" s="5">
        <f t="shared" ref="B10:B24" si="0">+B9+1</f>
        <v>2</v>
      </c>
      <c r="C10" s="5" t="s">
        <v>25</v>
      </c>
      <c r="D10" s="11" t="s">
        <v>27</v>
      </c>
      <c r="E10" s="5" t="s">
        <v>19</v>
      </c>
      <c r="F10" s="5" t="s">
        <v>17</v>
      </c>
      <c r="G10" s="6" t="s">
        <v>41</v>
      </c>
      <c r="H10" s="10" t="s">
        <v>57</v>
      </c>
      <c r="I10" s="12" t="s">
        <v>69</v>
      </c>
      <c r="J10" s="6" t="s">
        <v>21</v>
      </c>
      <c r="K10" s="7">
        <v>300</v>
      </c>
      <c r="L10" s="13">
        <f t="shared" ref="L10:L24" si="1">+M10/K10</f>
        <v>2989</v>
      </c>
      <c r="M10" s="14">
        <v>896700</v>
      </c>
    </row>
    <row r="11" spans="2:13" ht="36" customHeight="1" x14ac:dyDescent="0.3">
      <c r="B11" s="5">
        <f t="shared" si="0"/>
        <v>3</v>
      </c>
      <c r="C11" s="5" t="s">
        <v>25</v>
      </c>
      <c r="D11" s="11" t="s">
        <v>20</v>
      </c>
      <c r="E11" s="5" t="s">
        <v>19</v>
      </c>
      <c r="F11" s="5" t="s">
        <v>17</v>
      </c>
      <c r="G11" s="6" t="s">
        <v>42</v>
      </c>
      <c r="H11" s="10" t="s">
        <v>58</v>
      </c>
      <c r="I11" s="12" t="s">
        <v>70</v>
      </c>
      <c r="J11" s="6" t="s">
        <v>18</v>
      </c>
      <c r="K11" s="7">
        <v>4</v>
      </c>
      <c r="L11" s="13">
        <f t="shared" si="1"/>
        <v>575000</v>
      </c>
      <c r="M11" s="14">
        <v>2300000</v>
      </c>
    </row>
    <row r="12" spans="2:13" ht="36" customHeight="1" x14ac:dyDescent="0.3">
      <c r="B12" s="5">
        <f t="shared" si="0"/>
        <v>4</v>
      </c>
      <c r="C12" s="5" t="s">
        <v>25</v>
      </c>
      <c r="D12" s="11" t="s">
        <v>20</v>
      </c>
      <c r="E12" s="5" t="s">
        <v>19</v>
      </c>
      <c r="F12" s="5" t="s">
        <v>17</v>
      </c>
      <c r="G12" s="6" t="s">
        <v>43</v>
      </c>
      <c r="H12" s="10" t="s">
        <v>58</v>
      </c>
      <c r="I12" s="12" t="s">
        <v>70</v>
      </c>
      <c r="J12" s="6" t="s">
        <v>18</v>
      </c>
      <c r="K12" s="7">
        <v>4</v>
      </c>
      <c r="L12" s="13">
        <f t="shared" si="1"/>
        <v>575000</v>
      </c>
      <c r="M12" s="14">
        <v>2300000</v>
      </c>
    </row>
    <row r="13" spans="2:13" ht="31.5" x14ac:dyDescent="0.3">
      <c r="B13" s="5">
        <f t="shared" si="0"/>
        <v>5</v>
      </c>
      <c r="C13" s="5" t="s">
        <v>25</v>
      </c>
      <c r="D13" s="11" t="s">
        <v>28</v>
      </c>
      <c r="E13" s="5" t="s">
        <v>19</v>
      </c>
      <c r="F13" s="5" t="s">
        <v>17</v>
      </c>
      <c r="G13" s="6" t="s">
        <v>44</v>
      </c>
      <c r="H13" s="10" t="s">
        <v>59</v>
      </c>
      <c r="I13" s="12" t="s">
        <v>71</v>
      </c>
      <c r="J13" s="6" t="s">
        <v>18</v>
      </c>
      <c r="K13" s="7">
        <v>19</v>
      </c>
      <c r="L13" s="13">
        <f t="shared" si="1"/>
        <v>33200</v>
      </c>
      <c r="M13" s="14">
        <v>630800</v>
      </c>
    </row>
    <row r="14" spans="2:13" ht="31.5" x14ac:dyDescent="0.3">
      <c r="B14" s="5">
        <f t="shared" si="0"/>
        <v>6</v>
      </c>
      <c r="C14" s="5" t="s">
        <v>25</v>
      </c>
      <c r="D14" s="11" t="s">
        <v>29</v>
      </c>
      <c r="E14" s="5" t="s">
        <v>19</v>
      </c>
      <c r="F14" s="5" t="s">
        <v>17</v>
      </c>
      <c r="G14" s="6" t="s">
        <v>45</v>
      </c>
      <c r="H14" s="10" t="s">
        <v>60</v>
      </c>
      <c r="I14" s="12" t="s">
        <v>72</v>
      </c>
      <c r="J14" s="6" t="s">
        <v>18</v>
      </c>
      <c r="K14" s="7">
        <v>102</v>
      </c>
      <c r="L14" s="13">
        <f t="shared" si="1"/>
        <v>33890</v>
      </c>
      <c r="M14" s="14">
        <v>3456780</v>
      </c>
    </row>
    <row r="15" spans="2:13" ht="31.5" x14ac:dyDescent="0.3">
      <c r="B15" s="5">
        <f t="shared" si="0"/>
        <v>7</v>
      </c>
      <c r="C15" s="5" t="s">
        <v>25</v>
      </c>
      <c r="D15" s="11" t="s">
        <v>30</v>
      </c>
      <c r="E15" s="5" t="s">
        <v>19</v>
      </c>
      <c r="F15" s="5" t="s">
        <v>17</v>
      </c>
      <c r="G15" s="6" t="s">
        <v>46</v>
      </c>
      <c r="H15" s="10" t="s">
        <v>22</v>
      </c>
      <c r="I15" s="12" t="s">
        <v>23</v>
      </c>
      <c r="J15" s="6" t="s">
        <v>18</v>
      </c>
      <c r="K15" s="7">
        <v>100</v>
      </c>
      <c r="L15" s="13">
        <f t="shared" si="1"/>
        <v>1460</v>
      </c>
      <c r="M15" s="14">
        <v>146000</v>
      </c>
    </row>
    <row r="16" spans="2:13" ht="31.5" x14ac:dyDescent="0.3">
      <c r="B16" s="5">
        <f t="shared" si="0"/>
        <v>8</v>
      </c>
      <c r="C16" s="5" t="s">
        <v>25</v>
      </c>
      <c r="D16" s="11" t="s">
        <v>31</v>
      </c>
      <c r="E16" s="5" t="s">
        <v>19</v>
      </c>
      <c r="F16" s="5" t="s">
        <v>17</v>
      </c>
      <c r="G16" s="6" t="s">
        <v>47</v>
      </c>
      <c r="H16" s="10" t="s">
        <v>61</v>
      </c>
      <c r="I16" s="12" t="s">
        <v>73</v>
      </c>
      <c r="J16" s="6" t="s">
        <v>18</v>
      </c>
      <c r="K16" s="7">
        <v>10</v>
      </c>
      <c r="L16" s="13">
        <f t="shared" si="1"/>
        <v>2000</v>
      </c>
      <c r="M16" s="14">
        <v>20000</v>
      </c>
    </row>
    <row r="17" spans="2:13" ht="31.5" x14ac:dyDescent="0.3">
      <c r="B17" s="5">
        <f t="shared" si="0"/>
        <v>9</v>
      </c>
      <c r="C17" s="5" t="s">
        <v>25</v>
      </c>
      <c r="D17" s="11" t="s">
        <v>32</v>
      </c>
      <c r="E17" s="5" t="s">
        <v>19</v>
      </c>
      <c r="F17" s="5" t="s">
        <v>17</v>
      </c>
      <c r="G17" s="6" t="s">
        <v>48</v>
      </c>
      <c r="H17" s="10" t="s">
        <v>62</v>
      </c>
      <c r="I17" s="12" t="s">
        <v>74</v>
      </c>
      <c r="J17" s="6" t="s">
        <v>18</v>
      </c>
      <c r="K17" s="7">
        <v>32</v>
      </c>
      <c r="L17" s="13">
        <f t="shared" si="1"/>
        <v>25202</v>
      </c>
      <c r="M17" s="14">
        <v>806464</v>
      </c>
    </row>
    <row r="18" spans="2:13" ht="31.5" x14ac:dyDescent="0.3">
      <c r="B18" s="5">
        <f t="shared" si="0"/>
        <v>10</v>
      </c>
      <c r="C18" s="5" t="s">
        <v>25</v>
      </c>
      <c r="D18" s="11" t="s">
        <v>33</v>
      </c>
      <c r="E18" s="5" t="s">
        <v>19</v>
      </c>
      <c r="F18" s="5" t="s">
        <v>17</v>
      </c>
      <c r="G18" s="6" t="s">
        <v>49</v>
      </c>
      <c r="H18" s="10" t="s">
        <v>22</v>
      </c>
      <c r="I18" s="12" t="s">
        <v>23</v>
      </c>
      <c r="J18" s="6" t="s">
        <v>21</v>
      </c>
      <c r="K18" s="7">
        <v>110</v>
      </c>
      <c r="L18" s="13">
        <f t="shared" si="1"/>
        <v>8500</v>
      </c>
      <c r="M18" s="14">
        <v>935000</v>
      </c>
    </row>
    <row r="19" spans="2:13" ht="31.5" x14ac:dyDescent="0.3">
      <c r="B19" s="5">
        <f t="shared" si="0"/>
        <v>11</v>
      </c>
      <c r="C19" s="5" t="s">
        <v>25</v>
      </c>
      <c r="D19" s="11" t="s">
        <v>34</v>
      </c>
      <c r="E19" s="5" t="s">
        <v>19</v>
      </c>
      <c r="F19" s="5" t="s">
        <v>17</v>
      </c>
      <c r="G19" s="6" t="s">
        <v>50</v>
      </c>
      <c r="H19" s="10" t="s">
        <v>63</v>
      </c>
      <c r="I19" s="12" t="s">
        <v>75</v>
      </c>
      <c r="J19" s="6" t="s">
        <v>18</v>
      </c>
      <c r="K19" s="7">
        <v>1</v>
      </c>
      <c r="L19" s="13">
        <f t="shared" si="1"/>
        <v>1895000</v>
      </c>
      <c r="M19" s="14">
        <v>1895000</v>
      </c>
    </row>
    <row r="20" spans="2:13" ht="31.5" x14ac:dyDescent="0.3">
      <c r="B20" s="5">
        <f t="shared" si="0"/>
        <v>12</v>
      </c>
      <c r="C20" s="5" t="s">
        <v>25</v>
      </c>
      <c r="D20" s="11" t="s">
        <v>35</v>
      </c>
      <c r="E20" s="5" t="s">
        <v>19</v>
      </c>
      <c r="F20" s="5" t="s">
        <v>17</v>
      </c>
      <c r="G20" s="6" t="s">
        <v>51</v>
      </c>
      <c r="H20" s="10" t="s">
        <v>64</v>
      </c>
      <c r="I20" s="12" t="s">
        <v>76</v>
      </c>
      <c r="J20" s="6" t="s">
        <v>18</v>
      </c>
      <c r="K20" s="7">
        <v>6</v>
      </c>
      <c r="L20" s="13">
        <f t="shared" si="1"/>
        <v>799999</v>
      </c>
      <c r="M20" s="14">
        <v>4799994</v>
      </c>
    </row>
    <row r="21" spans="2:13" ht="31.5" x14ac:dyDescent="0.3">
      <c r="B21" s="5">
        <f t="shared" si="0"/>
        <v>13</v>
      </c>
      <c r="C21" s="5" t="s">
        <v>25</v>
      </c>
      <c r="D21" s="11" t="s">
        <v>36</v>
      </c>
      <c r="E21" s="5" t="s">
        <v>19</v>
      </c>
      <c r="F21" s="5" t="s">
        <v>17</v>
      </c>
      <c r="G21" s="6" t="s">
        <v>52</v>
      </c>
      <c r="H21" s="10" t="s">
        <v>65</v>
      </c>
      <c r="I21" s="12" t="s">
        <v>77</v>
      </c>
      <c r="J21" s="6" t="s">
        <v>18</v>
      </c>
      <c r="K21" s="7">
        <v>6</v>
      </c>
      <c r="L21" s="13">
        <f t="shared" si="1"/>
        <v>799999</v>
      </c>
      <c r="M21" s="14">
        <v>4799994</v>
      </c>
    </row>
    <row r="22" spans="2:13" ht="31.5" x14ac:dyDescent="0.3">
      <c r="B22" s="5">
        <f t="shared" si="0"/>
        <v>14</v>
      </c>
      <c r="C22" s="5" t="s">
        <v>25</v>
      </c>
      <c r="D22" s="11" t="s">
        <v>37</v>
      </c>
      <c r="E22" s="5" t="s">
        <v>19</v>
      </c>
      <c r="F22" s="5" t="s">
        <v>17</v>
      </c>
      <c r="G22" s="6" t="s">
        <v>53</v>
      </c>
      <c r="H22" s="10" t="s">
        <v>66</v>
      </c>
      <c r="I22" s="12" t="s">
        <v>78</v>
      </c>
      <c r="J22" s="6" t="s">
        <v>18</v>
      </c>
      <c r="K22" s="7">
        <v>13</v>
      </c>
      <c r="L22" s="13">
        <f t="shared" si="1"/>
        <v>410000</v>
      </c>
      <c r="M22" s="14">
        <v>5330000</v>
      </c>
    </row>
    <row r="23" spans="2:13" ht="31.5" x14ac:dyDescent="0.3">
      <c r="B23" s="5">
        <f t="shared" si="0"/>
        <v>15</v>
      </c>
      <c r="C23" s="5" t="s">
        <v>25</v>
      </c>
      <c r="D23" s="11" t="s">
        <v>38</v>
      </c>
      <c r="E23" s="5" t="s">
        <v>19</v>
      </c>
      <c r="F23" s="5" t="s">
        <v>17</v>
      </c>
      <c r="G23" s="6" t="s">
        <v>54</v>
      </c>
      <c r="H23" s="10" t="s">
        <v>67</v>
      </c>
      <c r="I23" s="12" t="s">
        <v>79</v>
      </c>
      <c r="J23" s="6" t="s">
        <v>81</v>
      </c>
      <c r="K23" s="7">
        <v>160</v>
      </c>
      <c r="L23" s="13">
        <f t="shared" si="1"/>
        <v>115000</v>
      </c>
      <c r="M23" s="14">
        <v>18400000</v>
      </c>
    </row>
    <row r="24" spans="2:13" ht="47.25" x14ac:dyDescent="0.3">
      <c r="B24" s="5">
        <f t="shared" si="0"/>
        <v>16</v>
      </c>
      <c r="C24" s="5" t="s">
        <v>25</v>
      </c>
      <c r="D24" s="11" t="s">
        <v>39</v>
      </c>
      <c r="E24" s="5" t="s">
        <v>19</v>
      </c>
      <c r="F24" s="5" t="s">
        <v>17</v>
      </c>
      <c r="G24" s="6" t="s">
        <v>55</v>
      </c>
      <c r="H24" s="10" t="s">
        <v>58</v>
      </c>
      <c r="I24" s="12" t="s">
        <v>70</v>
      </c>
      <c r="J24" s="6" t="s">
        <v>18</v>
      </c>
      <c r="K24" s="7">
        <v>1</v>
      </c>
      <c r="L24" s="13">
        <f t="shared" si="1"/>
        <v>700000</v>
      </c>
      <c r="M24" s="14">
        <v>700000</v>
      </c>
    </row>
    <row r="25" spans="2:13" x14ac:dyDescent="0.3">
      <c r="K25" s="2">
        <f>SUM(K9:K24)</f>
        <v>1368</v>
      </c>
      <c r="M25" s="2">
        <f>SUM(M9:M24)</f>
        <v>67361732</v>
      </c>
    </row>
  </sheetData>
  <autoFilter ref="B7:N7"/>
  <mergeCells count="16">
    <mergeCell ref="L6:L7"/>
    <mergeCell ref="M6:M7"/>
    <mergeCell ref="B8:M8"/>
    <mergeCell ref="K1:M1"/>
    <mergeCell ref="K2:M2"/>
    <mergeCell ref="B3:M3"/>
    <mergeCell ref="B4:M4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 </vt:lpstr>
      <vt:lpstr>'55-б-5-и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2021-10-15T05:23:08Z</cp:lastPrinted>
  <dcterms:created xsi:type="dcterms:W3CDTF">2021-06-03T04:14:16Z</dcterms:created>
  <dcterms:modified xsi:type="dcterms:W3CDTF">2025-10-03T13:57:23Z</dcterms:modified>
</cp:coreProperties>
</file>